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h-fujisawa-y\Downloads\"/>
    </mc:Choice>
  </mc:AlternateContent>
  <xr:revisionPtr revIDLastSave="0" documentId="13_ncr:1_{1A5C9B81-E699-49F1-9BB1-1876499CF659}" xr6:coauthVersionLast="47" xr6:coauthVersionMax="47" xr10:uidLastSave="{00000000-0000-0000-0000-000000000000}"/>
  <bookViews>
    <workbookView xWindow="28680" yWindow="15" windowWidth="29040" windowHeight="15720" xr2:uid="{00000000-000D-0000-FFFF-FFFF00000000}"/>
  </bookViews>
  <sheets>
    <sheet name="★料金シミュレーション★"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3" l="1"/>
  <c r="C17" i="3"/>
  <c r="C19" i="3"/>
  <c r="B26" i="3" l="1"/>
  <c r="D19" i="3" l="1"/>
  <c r="B25" i="3" l="1"/>
  <c r="D17" i="3"/>
  <c r="D20" i="3" s="1"/>
  <c r="D18" i="3"/>
  <c r="F3" i="3" l="1"/>
</calcChain>
</file>

<file path=xl/sharedStrings.xml><?xml version="1.0" encoding="utf-8"?>
<sst xmlns="http://schemas.openxmlformats.org/spreadsheetml/2006/main" count="37" uniqueCount="35">
  <si>
    <t>１．　お客様　要件</t>
    <rPh sb="4" eb="6">
      <t>キャクサマ</t>
    </rPh>
    <rPh sb="7" eb="9">
      <t>ヨウケン</t>
    </rPh>
    <phoneticPr fontId="3"/>
  </si>
  <si>
    <t>ユーザ数</t>
    <rPh sb="3" eb="4">
      <t>スウ</t>
    </rPh>
    <phoneticPr fontId="3"/>
  </si>
  <si>
    <t>人</t>
    <rPh sb="0" eb="1">
      <t>ニン</t>
    </rPh>
    <phoneticPr fontId="3"/>
  </si>
  <si>
    <t>ご提供価格</t>
    <rPh sb="1" eb="3">
      <t>テイキョウ</t>
    </rPh>
    <rPh sb="3" eb="5">
      <t>カカク</t>
    </rPh>
    <phoneticPr fontId="3"/>
  </si>
  <si>
    <t>/月額</t>
    <rPh sb="1" eb="3">
      <t>ゲツガク</t>
    </rPh>
    <phoneticPr fontId="3"/>
  </si>
  <si>
    <t>ディスク容量</t>
    <rPh sb="4" eb="6">
      <t>ヨウリョウ</t>
    </rPh>
    <phoneticPr fontId="3"/>
  </si>
  <si>
    <t>ＧＢ</t>
    <phoneticPr fontId="3"/>
  </si>
  <si>
    <t>ボリューム範囲</t>
    <rPh sb="5" eb="7">
      <t>ハンイ</t>
    </rPh>
    <phoneticPr fontId="3"/>
  </si>
  <si>
    <t>単価</t>
    <rPh sb="0" eb="2">
      <t>タンカ</t>
    </rPh>
    <phoneticPr fontId="3"/>
  </si>
  <si>
    <t>契約単位</t>
    <rPh sb="0" eb="2">
      <t>ケイヤク</t>
    </rPh>
    <rPh sb="2" eb="4">
      <t>タンイ</t>
    </rPh>
    <phoneticPr fontId="3"/>
  </si>
  <si>
    <t>価格（月額）</t>
    <rPh sb="0" eb="2">
      <t>カカク</t>
    </rPh>
    <phoneticPr fontId="3"/>
  </si>
  <si>
    <t>備考</t>
    <rPh sb="0" eb="2">
      <t>ビコウ</t>
    </rPh>
    <phoneticPr fontId="3"/>
  </si>
  <si>
    <t>基本サービス</t>
    <rPh sb="0" eb="2">
      <t>キホン</t>
    </rPh>
    <phoneticPr fontId="3"/>
  </si>
  <si>
    <t>月額</t>
    <rPh sb="0" eb="2">
      <t>ゲツガク</t>
    </rPh>
    <phoneticPr fontId="3"/>
  </si>
  <si>
    <t>通常価格</t>
    <rPh sb="0" eb="2">
      <t>ツウジョウ</t>
    </rPh>
    <rPh sb="2" eb="4">
      <t>カカク</t>
    </rPh>
    <phoneticPr fontId="3"/>
  </si>
  <si>
    <t>３．　ご契約内容</t>
    <rPh sb="4" eb="6">
      <t>ケイヤク</t>
    </rPh>
    <rPh sb="6" eb="8">
      <t>ナイヨウ</t>
    </rPh>
    <phoneticPr fontId="3"/>
  </si>
  <si>
    <t>ID</t>
    <phoneticPr fontId="3"/>
  </si>
  <si>
    <t>GB</t>
    <phoneticPr fontId="3"/>
  </si>
  <si>
    <t>２．　価格</t>
    <rPh sb="3" eb="5">
      <t>カカク</t>
    </rPh>
    <phoneticPr fontId="3"/>
  </si>
  <si>
    <t>ユーザID数：10ID、ディスク容量：1GB、議事進行コンソール</t>
    <rPh sb="23" eb="27">
      <t>ギジシンコウ</t>
    </rPh>
    <phoneticPr fontId="3"/>
  </si>
  <si>
    <t>ディスク容量：5GB単位に追加可能です。</t>
    <rPh sb="4" eb="6">
      <t>ヨウリョウ</t>
    </rPh>
    <rPh sb="10" eb="12">
      <t>タンイ</t>
    </rPh>
    <rPh sb="13" eb="15">
      <t>ツイカ</t>
    </rPh>
    <rPh sb="15" eb="17">
      <t>カノウ</t>
    </rPh>
    <phoneticPr fontId="3"/>
  </si>
  <si>
    <t>追加5GBディスク</t>
    <rPh sb="0" eb="2">
      <t>ツイカ</t>
    </rPh>
    <phoneticPr fontId="3"/>
  </si>
  <si>
    <t>追加1IDユーザ</t>
    <rPh sb="0" eb="2">
      <t>ツイカ</t>
    </rPh>
    <phoneticPr fontId="3"/>
  </si>
  <si>
    <t>有</t>
    <rPh sb="0" eb="1">
      <t>アリ</t>
    </rPh>
    <phoneticPr fontId="3"/>
  </si>
  <si>
    <t>無</t>
    <rPh sb="0" eb="1">
      <t>ナ</t>
    </rPh>
    <phoneticPr fontId="3"/>
  </si>
  <si>
    <t>※黄色セルのところへ情報を入力してください。（それ以外のセルについては触らないようお願い致します）</t>
    <rPh sb="1" eb="3">
      <t>キイロ</t>
    </rPh>
    <rPh sb="10" eb="12">
      <t>ジョウホウ</t>
    </rPh>
    <rPh sb="13" eb="15">
      <t>ニュウリョク</t>
    </rPh>
    <rPh sb="25" eb="27">
      <t>イガイ</t>
    </rPh>
    <rPh sb="35" eb="36">
      <t>サワ</t>
    </rPh>
    <rPh sb="42" eb="43">
      <t>ネガ</t>
    </rPh>
    <rPh sb="44" eb="45">
      <t>イタ</t>
    </rPh>
    <phoneticPr fontId="3"/>
  </si>
  <si>
    <t>※本計算シートはご契約時のご利用料金を確約するものではありません</t>
    <phoneticPr fontId="3"/>
  </si>
  <si>
    <t>４．　無料トライアルのご案内</t>
    <rPh sb="3" eb="5">
      <t>ムリョウ</t>
    </rPh>
    <rPh sb="12" eb="14">
      <t>アンナイ</t>
    </rPh>
    <phoneticPr fontId="3"/>
  </si>
  <si>
    <t>Conforではトライアルを無料でご用意しております。</t>
  </si>
  <si>
    <t>簡単なステップで開始いただけますので価格感をみて少しでも興味を持っていただけましたら、この機会に是非お申込みください。</t>
    <rPh sb="18" eb="20">
      <t>カカク</t>
    </rPh>
    <rPh sb="20" eb="21">
      <t>カン</t>
    </rPh>
    <phoneticPr fontId="3"/>
  </si>
  <si>
    <t>トライアルのお申込みはこちら</t>
    <phoneticPr fontId="3"/>
  </si>
  <si>
    <t>ConforMeeting SaaS 料金シミュレーション</t>
    <phoneticPr fontId="3"/>
  </si>
  <si>
    <r>
      <t>※</t>
    </r>
    <r>
      <rPr>
        <b/>
        <sz val="12"/>
        <rFont val="ＭＳ Ｐゴシック"/>
        <family val="3"/>
        <charset val="128"/>
      </rPr>
      <t>基本サービスにユーザID数：10ID、ディスク容量：1GB、議事進行コンソールが含まれています。</t>
    </r>
    <rPh sb="1" eb="3">
      <t>キホン</t>
    </rPh>
    <rPh sb="13" eb="14">
      <t>カズ</t>
    </rPh>
    <rPh sb="24" eb="26">
      <t>ヨウリョウ</t>
    </rPh>
    <rPh sb="31" eb="35">
      <t>ギジシンコウ</t>
    </rPh>
    <rPh sb="41" eb="42">
      <t>フク</t>
    </rPh>
    <phoneticPr fontId="3"/>
  </si>
  <si>
    <r>
      <t>※</t>
    </r>
    <r>
      <rPr>
        <b/>
        <sz val="12"/>
        <rFont val="ＭＳ Ｐゴシック"/>
        <family val="3"/>
        <charset val="128"/>
      </rPr>
      <t>追加ユーザは、5ID単位に追加可能です。</t>
    </r>
    <rPh sb="1" eb="3">
      <t>ツイカ</t>
    </rPh>
    <rPh sb="11" eb="13">
      <t>タンイ</t>
    </rPh>
    <rPh sb="14" eb="16">
      <t>ツイカ</t>
    </rPh>
    <rPh sb="16" eb="18">
      <t>カノウ</t>
    </rPh>
    <phoneticPr fontId="3"/>
  </si>
  <si>
    <r>
      <t>追加ユーザ：</t>
    </r>
    <r>
      <rPr>
        <b/>
        <sz val="11"/>
        <rFont val="ＭＳ Ｐゴシック"/>
        <family val="3"/>
        <charset val="128"/>
      </rPr>
      <t>5ID単位に追加可能</t>
    </r>
    <r>
      <rPr>
        <sz val="11"/>
        <rFont val="ＭＳ Ｐゴシック"/>
        <family val="3"/>
        <charset val="128"/>
      </rPr>
      <t>です。</t>
    </r>
    <rPh sb="0" eb="2">
      <t>ツイカ</t>
    </rPh>
    <rPh sb="9" eb="11">
      <t>タンイ</t>
    </rPh>
    <rPh sb="12" eb="14">
      <t>ツイカ</t>
    </rPh>
    <rPh sb="14" eb="16">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</si>
</sst>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 "/>
  </numFmts>
  <fonts count="15"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color rgb="FFFF0000"/>
      <name val="ＭＳ Ｐゴシック"/>
      <family val="3"/>
      <charset val="128"/>
    </font>
    <font>
      <sz val="12"/>
      <color rgb="FFFF0000"/>
      <name val="ＭＳ Ｐゴシック"/>
      <family val="3"/>
      <charset val="128"/>
    </font>
    <font>
      <shadow/>
      <sz val="12"/>
      <color rgb="FF000000"/>
      <name val="ＭＳ Ｐゴシック"/>
      <family val="3"/>
      <charset val="128"/>
    </font>
    <font>
      <b/>
      <u/>
      <sz val="11"/>
      <color indexed="12"/>
      <name val="ＭＳ Ｐゴシック"/>
      <family val="3"/>
      <charset val="128"/>
    </font>
    <font>
      <b/>
      <sz val="12"/>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rgb="FFFFFF00"/>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55">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Border="1">
      <alignment vertical="center"/>
    </xf>
    <xf numFmtId="0" fontId="5" fillId="2" borderId="1" xfId="0" applyFont="1" applyFill="1" applyBorder="1">
      <alignment vertical="center"/>
    </xf>
    <xf numFmtId="0" fontId="5" fillId="0" borderId="2" xfId="0" applyFont="1" applyBorder="1">
      <alignment vertical="center"/>
    </xf>
    <xf numFmtId="0" fontId="7" fillId="3" borderId="3" xfId="0" applyFont="1" applyFill="1" applyBorder="1" applyAlignment="1">
      <alignment horizontal="left" vertical="center"/>
    </xf>
    <xf numFmtId="6" fontId="7" fillId="0" borderId="3" xfId="0" applyNumberFormat="1" applyFont="1" applyBorder="1">
      <alignment vertical="center"/>
    </xf>
    <xf numFmtId="6" fontId="7" fillId="0" borderId="4" xfId="0" applyNumberFormat="1" applyFont="1" applyBorder="1">
      <alignment vertical="center"/>
    </xf>
    <xf numFmtId="0" fontId="5" fillId="0" borderId="0" xfId="0" applyFont="1" applyFill="1" applyBorder="1">
      <alignment vertical="center"/>
    </xf>
    <xf numFmtId="0" fontId="6" fillId="0" borderId="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horizontal="left" vertical="center" wrapText="1"/>
    </xf>
    <xf numFmtId="6" fontId="5" fillId="0" borderId="0" xfId="3" applyFont="1">
      <alignment vertical="center"/>
    </xf>
    <xf numFmtId="0" fontId="5" fillId="2" borderId="5" xfId="0"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0" fontId="5" fillId="0" borderId="8" xfId="0" applyFont="1" applyBorder="1">
      <alignment vertical="center"/>
    </xf>
    <xf numFmtId="38" fontId="5" fillId="0" borderId="9" xfId="2" applyFont="1" applyBorder="1">
      <alignment vertical="center"/>
    </xf>
    <xf numFmtId="38" fontId="5" fillId="0" borderId="10" xfId="2" applyFont="1" applyBorder="1">
      <alignment vertical="center"/>
    </xf>
    <xf numFmtId="0" fontId="0" fillId="0" borderId="0" xfId="0" applyFill="1">
      <alignment vertical="center"/>
    </xf>
    <xf numFmtId="0" fontId="0" fillId="0" borderId="0" xfId="0" applyFill="1" applyAlignment="1">
      <alignment horizontal="left" vertical="center"/>
    </xf>
    <xf numFmtId="38" fontId="5" fillId="0" borderId="9" xfId="3" applyNumberFormat="1" applyFont="1" applyBorder="1">
      <alignment vertical="center"/>
    </xf>
    <xf numFmtId="5" fontId="0" fillId="0" borderId="0" xfId="0" applyNumberFormat="1" applyFill="1">
      <alignment vertical="center"/>
    </xf>
    <xf numFmtId="0" fontId="0" fillId="0" borderId="0" xfId="0" applyFill="1" applyBorder="1">
      <alignment vertical="center"/>
    </xf>
    <xf numFmtId="0" fontId="0" fillId="0" borderId="0" xfId="0" applyBorder="1" applyAlignment="1">
      <alignment horizontal="left" vertical="center"/>
    </xf>
    <xf numFmtId="0" fontId="0" fillId="4" borderId="5" xfId="0" applyFill="1" applyBorder="1">
      <alignment vertical="center"/>
    </xf>
    <xf numFmtId="38" fontId="0" fillId="0" borderId="6" xfId="0" applyNumberFormat="1" applyFill="1" applyBorder="1">
      <alignment vertical="center"/>
    </xf>
    <xf numFmtId="5" fontId="0" fillId="0" borderId="11" xfId="0" applyNumberFormat="1" applyFill="1" applyBorder="1">
      <alignment vertical="center"/>
    </xf>
    <xf numFmtId="0" fontId="5" fillId="0" borderId="0" xfId="0" applyFont="1" applyFill="1" applyBorder="1" applyAlignment="1">
      <alignment horizontal="left" vertical="center"/>
    </xf>
    <xf numFmtId="6" fontId="0" fillId="0" borderId="0" xfId="0" applyNumberFormat="1" applyFill="1" applyBorder="1">
      <alignment vertical="center"/>
    </xf>
    <xf numFmtId="6" fontId="4" fillId="3" borderId="14" xfId="3" applyFont="1" applyFill="1" applyBorder="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5" borderId="13" xfId="0" applyFont="1" applyFill="1" applyBorder="1" applyAlignment="1" applyProtection="1">
      <alignment horizontal="center" vertical="center"/>
      <protection locked="0"/>
    </xf>
    <xf numFmtId="0" fontId="10" fillId="0" borderId="0" xfId="0" applyFont="1" applyFill="1" applyBorder="1" applyAlignment="1">
      <alignment horizontal="left" vertical="center"/>
    </xf>
    <xf numFmtId="0" fontId="11" fillId="0" borderId="0" xfId="0" applyFont="1" applyAlignment="1">
      <alignment horizontal="left" vertical="center" readingOrder="1"/>
    </xf>
    <xf numFmtId="0" fontId="12" fillId="0" borderId="0" xfId="1" applyFont="1" applyAlignment="1" applyProtection="1">
      <alignment vertical="center"/>
      <protection locked="0"/>
    </xf>
    <xf numFmtId="176" fontId="5" fillId="2" borderId="6" xfId="0" applyNumberFormat="1" applyFont="1" applyFill="1" applyBorder="1" applyAlignment="1">
      <alignment horizontal="left" vertical="center"/>
    </xf>
    <xf numFmtId="176" fontId="5" fillId="2" borderId="11" xfId="0" applyNumberFormat="1" applyFont="1" applyFill="1" applyBorder="1" applyAlignment="1">
      <alignment horizontal="left" vertical="center"/>
    </xf>
    <xf numFmtId="0" fontId="9" fillId="0" borderId="0" xfId="0" applyFont="1" applyAlignment="1">
      <alignment horizontal="center" vertical="center"/>
    </xf>
    <xf numFmtId="0" fontId="5" fillId="0" borderId="0" xfId="0" applyFont="1" applyFill="1" applyBorder="1" applyAlignment="1">
      <alignment horizontal="left" vertical="center" wrapText="1"/>
    </xf>
    <xf numFmtId="38" fontId="8" fillId="3" borderId="17" xfId="2" applyFont="1" applyFill="1" applyBorder="1" applyAlignment="1">
      <alignment horizontal="right" vertical="center"/>
    </xf>
    <xf numFmtId="38" fontId="8" fillId="3" borderId="14" xfId="2" applyFont="1" applyFill="1" applyBorder="1" applyAlignment="1">
      <alignment horizontal="right" vertical="center"/>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0" fillId="0" borderId="9"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4" borderId="18" xfId="0" applyFill="1" applyBorder="1">
      <alignment vertical="center"/>
    </xf>
    <xf numFmtId="0" fontId="0" fillId="0" borderId="19" xfId="0" applyFill="1" applyBorder="1">
      <alignment vertical="center"/>
    </xf>
    <xf numFmtId="5" fontId="0" fillId="0" borderId="20" xfId="0" applyNumberFormat="1" applyFill="1" applyBorder="1">
      <alignment vertical="center"/>
    </xf>
  </cellXfs>
  <cellStyles count="5">
    <cellStyle name="ハイパーリンク" xfId="1" builtinId="8"/>
    <cellStyle name="桁区切り" xfId="2" builtinId="6"/>
    <cellStyle name="通貨" xfId="3" builtinId="7"/>
    <cellStyle name="標準" xfId="0" builtinId="0"/>
    <cellStyle name="標準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580390</xdr:colOff>
      <xdr:row>4</xdr:row>
      <xdr:rowOff>137564</xdr:rowOff>
    </xdr:from>
    <xdr:ext cx="1794510" cy="538712"/>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180715" y="1109114"/>
          <a:ext cx="1794510" cy="538712"/>
        </a:xfrm>
        <a:prstGeom prst="wedgeRoundRectCallout">
          <a:avLst>
            <a:gd name="adj1" fmla="val -76053"/>
            <a:gd name="adj2" fmla="val -823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nchorCtr="0">
          <a:noAutofit/>
        </a:bodyPr>
        <a:lstStyle/>
        <a:p>
          <a:pPr algn="l"/>
          <a:r>
            <a:rPr kumimoji="1" lang="en-US" altLang="ja-JP" sz="1100" b="1"/>
            <a:t>STEP ①</a:t>
          </a:r>
          <a:r>
            <a:rPr kumimoji="1" lang="ja-JP" altLang="en-US" sz="1100" b="1"/>
            <a:t>ユーザ数を入力</a:t>
          </a:r>
          <a:endParaRPr kumimoji="1" lang="en-US" altLang="ja-JP" sz="1100" b="1"/>
        </a:p>
        <a:p>
          <a:pPr algn="l"/>
          <a:r>
            <a:rPr kumimoji="1" lang="en-US" altLang="ja-JP" sz="1100" b="1"/>
            <a:t>STEP ②</a:t>
          </a:r>
          <a:r>
            <a:rPr kumimoji="1" lang="ja-JP" altLang="en-US" sz="1100" b="1"/>
            <a:t>ディスク容量を入力</a:t>
          </a:r>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c-solutioninnovators.co.jp/sl/conformeeting/saas/form/tri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showGridLines="0" tabSelected="1" zoomScaleNormal="100" workbookViewId="0">
      <selection activeCell="B5" sqref="B5"/>
    </sheetView>
  </sheetViews>
  <sheetFormatPr defaultRowHeight="13.5" x14ac:dyDescent="0.15"/>
  <cols>
    <col min="1" max="1" width="20.125" customWidth="1"/>
    <col min="2" max="2" width="14" customWidth="1"/>
    <col min="3" max="3" width="11.875" customWidth="1"/>
    <col min="4" max="4" width="16.5" customWidth="1"/>
    <col min="5" max="5" width="24.5" style="2" customWidth="1"/>
    <col min="6" max="6" width="17" customWidth="1"/>
    <col min="7" max="7" width="12.375" customWidth="1"/>
    <col min="8" max="8" width="11.5" bestFit="1" customWidth="1"/>
    <col min="12" max="12" width="0" hidden="1" customWidth="1"/>
  </cols>
  <sheetData>
    <row r="1" spans="1:12" ht="26.25" customHeight="1" x14ac:dyDescent="0.15">
      <c r="A1" s="1" t="s">
        <v>31</v>
      </c>
      <c r="F1" s="41"/>
      <c r="G1" s="41"/>
      <c r="L1" t="s">
        <v>23</v>
      </c>
    </row>
    <row r="2" spans="1:12" ht="18" customHeight="1" thickBot="1" x14ac:dyDescent="0.2">
      <c r="A2" s="3" t="s">
        <v>0</v>
      </c>
      <c r="G2" s="4"/>
      <c r="L2" t="s">
        <v>24</v>
      </c>
    </row>
    <row r="3" spans="1:12" ht="27.75" customHeight="1" thickBot="1" x14ac:dyDescent="0.2">
      <c r="A3" s="5" t="s">
        <v>1</v>
      </c>
      <c r="B3" s="35">
        <v>10</v>
      </c>
      <c r="C3" s="6" t="s">
        <v>2</v>
      </c>
      <c r="D3" s="3"/>
      <c r="E3" s="7" t="s">
        <v>3</v>
      </c>
      <c r="F3" s="8">
        <f>D20</f>
        <v>30000</v>
      </c>
      <c r="G3" s="9" t="s">
        <v>4</v>
      </c>
    </row>
    <row r="4" spans="1:12" ht="4.5" customHeight="1" thickBot="1" x14ac:dyDescent="0.2">
      <c r="A4" s="10"/>
      <c r="B4" s="11"/>
      <c r="C4" s="10"/>
      <c r="D4" s="3"/>
    </row>
    <row r="5" spans="1:12" ht="27.75" customHeight="1" thickBot="1" x14ac:dyDescent="0.2">
      <c r="A5" s="5" t="s">
        <v>5</v>
      </c>
      <c r="B5" s="35">
        <v>1</v>
      </c>
      <c r="C5" s="6" t="s">
        <v>6</v>
      </c>
      <c r="D5" s="3"/>
    </row>
    <row r="6" spans="1:12" ht="4.5" customHeight="1" x14ac:dyDescent="0.15">
      <c r="A6" s="10"/>
      <c r="B6" s="11"/>
      <c r="C6" s="10"/>
      <c r="D6" s="3"/>
    </row>
    <row r="7" spans="1:12" ht="4.5" customHeight="1" x14ac:dyDescent="0.15">
      <c r="A7" s="10"/>
      <c r="B7" s="11"/>
      <c r="C7" s="10"/>
      <c r="D7" s="3"/>
    </row>
    <row r="8" spans="1:12" ht="18.600000000000001" customHeight="1" x14ac:dyDescent="0.15">
      <c r="A8" s="10"/>
      <c r="B8" s="11"/>
      <c r="C8" s="10"/>
      <c r="D8" s="3"/>
    </row>
    <row r="9" spans="1:12" ht="18.600000000000001" customHeight="1" x14ac:dyDescent="0.15">
      <c r="A9" s="10" t="s">
        <v>25</v>
      </c>
      <c r="B9" s="11"/>
      <c r="C9" s="10"/>
      <c r="D9" s="3"/>
    </row>
    <row r="10" spans="1:12" ht="14.25" x14ac:dyDescent="0.15">
      <c r="A10" s="42" t="s">
        <v>32</v>
      </c>
      <c r="B10" s="42"/>
      <c r="C10" s="42"/>
      <c r="D10" s="42"/>
      <c r="E10" s="42"/>
      <c r="F10" s="42"/>
      <c r="G10" s="33"/>
    </row>
    <row r="11" spans="1:12" ht="14.25" x14ac:dyDescent="0.15">
      <c r="A11" s="42" t="s">
        <v>33</v>
      </c>
      <c r="B11" s="42"/>
      <c r="C11" s="42"/>
      <c r="D11" s="42"/>
      <c r="E11" s="42"/>
      <c r="F11" s="42"/>
      <c r="G11" s="13"/>
    </row>
    <row r="12" spans="1:12" ht="14.25" x14ac:dyDescent="0.15">
      <c r="A12" s="36" t="s">
        <v>26</v>
      </c>
      <c r="B12" s="34"/>
      <c r="C12" s="34"/>
      <c r="D12" s="34"/>
      <c r="E12" s="34"/>
      <c r="F12" s="34"/>
      <c r="G12" s="34"/>
    </row>
    <row r="13" spans="1:12" ht="20.45" customHeight="1" x14ac:dyDescent="0.15">
      <c r="A13" s="3"/>
      <c r="B13" s="14"/>
      <c r="C13" s="3"/>
      <c r="D13" s="3"/>
      <c r="E13" s="12"/>
      <c r="G13" s="13"/>
    </row>
    <row r="14" spans="1:12" ht="14.25" customHeight="1" x14ac:dyDescent="0.15">
      <c r="A14" s="3" t="s">
        <v>18</v>
      </c>
      <c r="G14" s="13"/>
    </row>
    <row r="15" spans="1:12" ht="9" customHeight="1" thickBot="1" x14ac:dyDescent="0.2">
      <c r="A15" s="3"/>
      <c r="G15" s="13"/>
    </row>
    <row r="16" spans="1:12" ht="19.5" customHeight="1" x14ac:dyDescent="0.15">
      <c r="A16" s="15" t="s">
        <v>7</v>
      </c>
      <c r="B16" s="16" t="s">
        <v>8</v>
      </c>
      <c r="C16" s="16" t="s">
        <v>9</v>
      </c>
      <c r="D16" s="17" t="s">
        <v>10</v>
      </c>
      <c r="E16" s="39" t="s">
        <v>11</v>
      </c>
      <c r="F16" s="39"/>
      <c r="G16" s="40"/>
    </row>
    <row r="17" spans="1:10" ht="19.350000000000001" customHeight="1" x14ac:dyDescent="0.15">
      <c r="A17" s="18" t="s">
        <v>12</v>
      </c>
      <c r="B17" s="23">
        <v>30000</v>
      </c>
      <c r="C17" s="19">
        <f>IF(B3&gt;0,1,0)</f>
        <v>1</v>
      </c>
      <c r="D17" s="20">
        <f>B17*C17</f>
        <v>30000</v>
      </c>
      <c r="E17" s="47" t="s">
        <v>19</v>
      </c>
      <c r="F17" s="48"/>
      <c r="G17" s="49"/>
    </row>
    <row r="18" spans="1:10" ht="19.350000000000001" customHeight="1" x14ac:dyDescent="0.15">
      <c r="A18" s="18" t="s">
        <v>22</v>
      </c>
      <c r="B18" s="23">
        <v>3000</v>
      </c>
      <c r="C18" s="19">
        <f>IF(B3&lt;10,0,_xlfn.CEILING.MATH(B3-10,5))</f>
        <v>0</v>
      </c>
      <c r="D18" s="20">
        <f>B18*C18</f>
        <v>0</v>
      </c>
      <c r="E18" s="50" t="s">
        <v>34</v>
      </c>
      <c r="F18" s="50"/>
      <c r="G18" s="51"/>
    </row>
    <row r="19" spans="1:10" ht="19.350000000000001" customHeight="1" x14ac:dyDescent="0.15">
      <c r="A19" s="18" t="s">
        <v>21</v>
      </c>
      <c r="B19" s="23">
        <v>5000</v>
      </c>
      <c r="C19" s="19">
        <f>IF(B5&lt;1,0,ROUNDUP((B5-1)/5,0))</f>
        <v>0</v>
      </c>
      <c r="D19" s="20">
        <f>B19*C19</f>
        <v>0</v>
      </c>
      <c r="E19" s="50" t="s">
        <v>20</v>
      </c>
      <c r="F19" s="50"/>
      <c r="G19" s="51"/>
    </row>
    <row r="20" spans="1:10" ht="22.5" customHeight="1" thickBot="1" x14ac:dyDescent="0.2">
      <c r="A20" s="43" t="s">
        <v>14</v>
      </c>
      <c r="B20" s="44"/>
      <c r="C20" s="44"/>
      <c r="D20" s="32">
        <f>SUM(D17:D19)</f>
        <v>30000</v>
      </c>
      <c r="E20" s="45" t="s">
        <v>13</v>
      </c>
      <c r="F20" s="45"/>
      <c r="G20" s="46"/>
    </row>
    <row r="21" spans="1:10" ht="14.25" x14ac:dyDescent="0.15">
      <c r="A21" s="21"/>
      <c r="B21" s="21"/>
      <c r="C21" s="24"/>
      <c r="D21" s="21"/>
      <c r="E21" s="22"/>
      <c r="F21" s="21"/>
      <c r="G21" s="13"/>
      <c r="H21" s="21"/>
      <c r="I21" s="21"/>
      <c r="J21" s="21"/>
    </row>
    <row r="22" spans="1:10" ht="14.25" x14ac:dyDescent="0.15">
      <c r="A22" s="21"/>
      <c r="B22" s="21"/>
      <c r="C22" s="24"/>
      <c r="D22" s="21"/>
      <c r="E22" s="22"/>
      <c r="F22" s="21"/>
      <c r="G22" s="13"/>
      <c r="H22" s="21"/>
      <c r="I22" s="21"/>
      <c r="J22" s="21"/>
    </row>
    <row r="23" spans="1:10" ht="14.25" x14ac:dyDescent="0.15">
      <c r="A23" s="3" t="s">
        <v>15</v>
      </c>
      <c r="B23" s="21"/>
      <c r="C23" s="24"/>
      <c r="D23" s="21"/>
      <c r="E23" s="22"/>
      <c r="F23" s="21"/>
      <c r="G23" s="13"/>
      <c r="H23" s="21"/>
      <c r="I23" s="21"/>
      <c r="J23" s="21"/>
    </row>
    <row r="24" spans="1:10" ht="14.25" thickBot="1" x14ac:dyDescent="0.2">
      <c r="A24" s="21"/>
      <c r="B24" s="21"/>
      <c r="C24" s="24"/>
      <c r="D24" s="25"/>
      <c r="E24" s="26"/>
      <c r="F24" s="4"/>
      <c r="G24" s="4"/>
      <c r="H24" s="25"/>
      <c r="I24" s="25"/>
      <c r="J24" s="21"/>
    </row>
    <row r="25" spans="1:10" ht="14.25" x14ac:dyDescent="0.15">
      <c r="A25" s="27" t="s">
        <v>1</v>
      </c>
      <c r="B25" s="28">
        <f>(C18)+10</f>
        <v>10</v>
      </c>
      <c r="C25" s="29" t="s">
        <v>16</v>
      </c>
      <c r="D25" s="25"/>
      <c r="E25" s="30"/>
      <c r="F25" s="25"/>
      <c r="G25" s="25"/>
      <c r="H25" s="25"/>
      <c r="I25" s="25"/>
      <c r="J25" s="21"/>
    </row>
    <row r="26" spans="1:10" ht="15" thickBot="1" x14ac:dyDescent="0.2">
      <c r="A26" s="52" t="s">
        <v>5</v>
      </c>
      <c r="B26" s="53">
        <f>(C19*5)+1</f>
        <v>1</v>
      </c>
      <c r="C26" s="54" t="s">
        <v>17</v>
      </c>
      <c r="D26" s="25"/>
      <c r="E26" s="30"/>
      <c r="F26" s="31"/>
      <c r="G26" s="31"/>
      <c r="H26" s="25"/>
      <c r="I26" s="25"/>
      <c r="J26" s="21"/>
    </row>
    <row r="27" spans="1:10" ht="14.25" x14ac:dyDescent="0.15">
      <c r="D27" s="21"/>
      <c r="E27" s="22"/>
      <c r="F27" s="21"/>
      <c r="G27" s="13"/>
      <c r="H27" s="21"/>
      <c r="I27" s="21"/>
      <c r="J27" s="21"/>
    </row>
    <row r="28" spans="1:10" ht="14.25" x14ac:dyDescent="0.15">
      <c r="A28" s="3" t="s">
        <v>27</v>
      </c>
      <c r="B28" s="21"/>
      <c r="C28" s="21"/>
      <c r="D28" s="21"/>
      <c r="E28" s="22"/>
      <c r="F28" s="21"/>
      <c r="G28" s="13"/>
      <c r="H28" s="21"/>
      <c r="I28" s="21"/>
      <c r="J28" s="21"/>
    </row>
    <row r="29" spans="1:10" ht="14.25" x14ac:dyDescent="0.15">
      <c r="A29" s="21"/>
      <c r="B29" s="21"/>
      <c r="C29" s="21"/>
      <c r="D29" s="21"/>
      <c r="E29" s="22"/>
      <c r="F29" s="21"/>
      <c r="G29" s="13"/>
      <c r="H29" s="21"/>
      <c r="I29" s="21"/>
      <c r="J29" s="21"/>
    </row>
    <row r="30" spans="1:10" ht="14.25" x14ac:dyDescent="0.15">
      <c r="A30" s="37" t="s">
        <v>28</v>
      </c>
      <c r="G30" s="13"/>
    </row>
    <row r="31" spans="1:10" ht="14.25" x14ac:dyDescent="0.15">
      <c r="A31" s="37" t="s">
        <v>29</v>
      </c>
      <c r="G31" s="13"/>
    </row>
    <row r="32" spans="1:10" x14ac:dyDescent="0.15">
      <c r="A32" s="38" t="s">
        <v>30</v>
      </c>
    </row>
  </sheetData>
  <sheetProtection algorithmName="SHA-512" hashValue="unRgZAlqOXGAt9AHgGnZNWIcc1ZqbhE03fJ0c3Wc9v465TKIWm2TaRly54W6uJRX/E9Q+DLRfmQeu0oPQhp1Lw==" saltValue="vym4bRamcGCfnGAK/WXh1w==" spinCount="100000" sheet="1" selectLockedCells="1"/>
  <mergeCells count="9">
    <mergeCell ref="E16:G16"/>
    <mergeCell ref="F1:G1"/>
    <mergeCell ref="A11:F11"/>
    <mergeCell ref="A20:C20"/>
    <mergeCell ref="E20:G20"/>
    <mergeCell ref="E17:G17"/>
    <mergeCell ref="E18:G18"/>
    <mergeCell ref="A10:F10"/>
    <mergeCell ref="E19:G19"/>
  </mergeCells>
  <phoneticPr fontId="3"/>
  <hyperlinks>
    <hyperlink ref="A32" r:id="rId1" xr:uid="{6B4CE31B-EDAB-4A44-99A6-280053C4E3E6}"/>
  </hyperlinks>
  <pageMargins left="0.75" right="0.75" top="1" bottom="1" header="0.51200000000000001" footer="0.51200000000000001"/>
  <pageSetup paperSize="9" scale="77"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★料金シミュレーション★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113993A00067B</dc:creator>
  <cp:lastModifiedBy>FUJISAWA HIKARU(藤澤　輝)</cp:lastModifiedBy>
  <dcterms:created xsi:type="dcterms:W3CDTF">2013-04-22T00:33:12Z</dcterms:created>
  <dcterms:modified xsi:type="dcterms:W3CDTF">2024-03-26T08:11:25Z</dcterms:modified>
</cp:coreProperties>
</file>